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47200" windowHeight="26920" tabRatio="500"/>
  </bookViews>
  <sheets>
    <sheet name="10 Week Improvement Targets (2)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" i="1"/>
  <c r="B30"/>
  <c r="C30"/>
  <c r="D30"/>
  <c r="E30"/>
  <c r="F30"/>
  <c r="G30"/>
  <c r="H30"/>
  <c r="I30"/>
  <c r="J30"/>
  <c r="K30"/>
  <c r="K34"/>
  <c r="J34"/>
  <c r="I34"/>
  <c r="H34"/>
  <c r="G34"/>
  <c r="F34"/>
  <c r="E34"/>
  <c r="D34"/>
  <c r="C34"/>
  <c r="B34"/>
  <c r="K33"/>
  <c r="J33"/>
  <c r="I33"/>
  <c r="H33"/>
  <c r="G33"/>
  <c r="F33"/>
  <c r="E33"/>
  <c r="D33"/>
  <c r="C33"/>
  <c r="B33"/>
  <c r="K32"/>
  <c r="J32"/>
  <c r="I32"/>
  <c r="H32"/>
  <c r="G32"/>
  <c r="F32"/>
  <c r="E32"/>
  <c r="D32"/>
  <c r="C32"/>
  <c r="B32"/>
  <c r="K31"/>
  <c r="J31"/>
  <c r="I31"/>
  <c r="H31"/>
  <c r="G31"/>
  <c r="F31"/>
  <c r="E31"/>
  <c r="D31"/>
  <c r="C31"/>
  <c r="B31"/>
  <c r="B4"/>
  <c r="B29"/>
  <c r="C29"/>
  <c r="D29"/>
  <c r="E29"/>
  <c r="F29"/>
  <c r="G29"/>
  <c r="H29"/>
  <c r="I29"/>
  <c r="J29"/>
  <c r="K29"/>
  <c r="I26"/>
  <c r="B20"/>
  <c r="C20"/>
  <c r="D20"/>
  <c r="E20"/>
  <c r="F20"/>
  <c r="G20"/>
  <c r="H20"/>
  <c r="I20"/>
  <c r="J20"/>
  <c r="K20"/>
  <c r="K24"/>
  <c r="J24"/>
  <c r="I24"/>
  <c r="H24"/>
  <c r="G24"/>
  <c r="F24"/>
  <c r="E24"/>
  <c r="D24"/>
  <c r="C24"/>
  <c r="B24"/>
  <c r="K23"/>
  <c r="J23"/>
  <c r="I23"/>
  <c r="H23"/>
  <c r="G23"/>
  <c r="F23"/>
  <c r="E23"/>
  <c r="D23"/>
  <c r="C23"/>
  <c r="B23"/>
  <c r="K22"/>
  <c r="J22"/>
  <c r="I22"/>
  <c r="H22"/>
  <c r="G22"/>
  <c r="F22"/>
  <c r="E22"/>
  <c r="D22"/>
  <c r="C22"/>
  <c r="B22"/>
  <c r="K21"/>
  <c r="J21"/>
  <c r="I21"/>
  <c r="H21"/>
  <c r="G21"/>
  <c r="F21"/>
  <c r="E21"/>
  <c r="D21"/>
  <c r="C21"/>
  <c r="B21"/>
  <c r="B19"/>
  <c r="C19"/>
  <c r="D19"/>
  <c r="E19"/>
  <c r="F19"/>
  <c r="G19"/>
  <c r="H19"/>
  <c r="I19"/>
  <c r="J19"/>
  <c r="K19"/>
  <c r="J16"/>
  <c r="B10"/>
  <c r="C10"/>
  <c r="D10"/>
  <c r="E10"/>
  <c r="F10"/>
  <c r="G10"/>
  <c r="H10"/>
  <c r="I10"/>
  <c r="J10"/>
  <c r="K10"/>
  <c r="K14"/>
  <c r="J14"/>
  <c r="I14"/>
  <c r="H14"/>
  <c r="G14"/>
  <c r="F14"/>
  <c r="E14"/>
  <c r="D14"/>
  <c r="C14"/>
  <c r="B14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K11"/>
  <c r="J11"/>
  <c r="I11"/>
  <c r="H11"/>
  <c r="G11"/>
  <c r="F11"/>
  <c r="E11"/>
  <c r="D11"/>
  <c r="C11"/>
  <c r="B11"/>
  <c r="B9"/>
  <c r="C9"/>
  <c r="D9"/>
  <c r="E9"/>
  <c r="F9"/>
  <c r="G9"/>
  <c r="H9"/>
  <c r="I9"/>
  <c r="J9"/>
  <c r="K9"/>
  <c r="H4"/>
</calcChain>
</file>

<file path=xl/sharedStrings.xml><?xml version="1.0" encoding="utf-8"?>
<sst xmlns="http://schemas.openxmlformats.org/spreadsheetml/2006/main" count="30" uniqueCount="24">
  <si>
    <t>400m Time</t>
    <phoneticPr fontId="2" type="noConversion"/>
  </si>
  <si>
    <t>200m Time</t>
    <phoneticPr fontId="2" type="noConversion"/>
  </si>
  <si>
    <t>CSS Pace Per 100m</t>
    <phoneticPr fontId="2" type="noConversion"/>
  </si>
  <si>
    <t>CSS Pace Per 25m</t>
    <phoneticPr fontId="2" type="noConversion"/>
  </si>
  <si>
    <t>0.5% improvement per week</t>
    <phoneticPr fontId="2" type="noConversion"/>
  </si>
  <si>
    <t>Week Number</t>
    <phoneticPr fontId="2" type="noConversion"/>
  </si>
  <si>
    <t>CSS Pace per 25m</t>
    <phoneticPr fontId="2" type="noConversion"/>
  </si>
  <si>
    <t>CSS Pace per 100m</t>
    <phoneticPr fontId="2" type="noConversion"/>
  </si>
  <si>
    <t>1000m Time</t>
    <phoneticPr fontId="2" type="noConversion"/>
  </si>
  <si>
    <t>1500m Time</t>
    <phoneticPr fontId="2" type="noConversion"/>
  </si>
  <si>
    <t>1900m Time</t>
    <phoneticPr fontId="2" type="noConversion"/>
  </si>
  <si>
    <t>3800m Time</t>
    <phoneticPr fontId="2" type="noConversion"/>
  </si>
  <si>
    <t>0.75% improvement per week</t>
    <phoneticPr fontId="2" type="noConversion"/>
  </si>
  <si>
    <t>Week Number</t>
    <phoneticPr fontId="2" type="noConversion"/>
  </si>
  <si>
    <t>CSS Pace per 25m</t>
    <phoneticPr fontId="2" type="noConversion"/>
  </si>
  <si>
    <t>CSS Pace per 100m</t>
    <phoneticPr fontId="2" type="noConversion"/>
  </si>
  <si>
    <t>1000m Time</t>
    <phoneticPr fontId="2" type="noConversion"/>
  </si>
  <si>
    <t>1500m Time</t>
    <phoneticPr fontId="2" type="noConversion"/>
  </si>
  <si>
    <t>1900m Time</t>
    <phoneticPr fontId="2" type="noConversion"/>
  </si>
  <si>
    <t>3800m Time</t>
    <phoneticPr fontId="2" type="noConversion"/>
  </si>
  <si>
    <t>1% improvement per week</t>
    <phoneticPr fontId="2" type="noConversion"/>
  </si>
  <si>
    <t>Week Number</t>
    <phoneticPr fontId="2" type="noConversion"/>
  </si>
  <si>
    <t>CSS Pace per 25m</t>
    <phoneticPr fontId="2" type="noConversion"/>
  </si>
  <si>
    <t>Enter as mm:ss.0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</si>
</sst>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0.000%"/>
  </numFmts>
  <fonts count="4">
    <font>
      <sz val="10"/>
      <name val="Verdana"/>
    </font>
    <font>
      <b/>
      <sz val="10"/>
      <name val="Verdana"/>
    </font>
    <font>
      <sz val="8"/>
      <name val="Verdana"/>
    </font>
    <font>
      <sz val="10"/>
      <color indexed="9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47" fontId="0" fillId="3" borderId="0" xfId="0" applyNumberFormat="1" applyFill="1" applyAlignment="1">
      <alignment vertical="center"/>
    </xf>
    <xf numFmtId="10" fontId="0" fillId="3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7" fontId="0" fillId="2" borderId="1" xfId="0" applyNumberFormat="1" applyFill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4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7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left"/>
    </xf>
    <xf numFmtId="10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7" fontId="0" fillId="0" borderId="1" xfId="0" applyNumberFormat="1" applyFill="1" applyBorder="1" applyAlignment="1">
      <alignment horizontal="center"/>
    </xf>
    <xf numFmtId="46" fontId="0" fillId="0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47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K34"/>
  <sheetViews>
    <sheetView tabSelected="1" view="pageLayout" workbookViewId="0">
      <selection activeCell="D3" sqref="D3"/>
    </sheetView>
  </sheetViews>
  <sheetFormatPr baseColWidth="10" defaultRowHeight="13"/>
  <cols>
    <col min="1" max="1" width="16" customWidth="1"/>
  </cols>
  <sheetData>
    <row r="1" spans="1:11" s="5" customFormat="1" ht="33" customHeight="1">
      <c r="A1" s="1" t="s">
        <v>0</v>
      </c>
      <c r="B1" s="32">
        <v>4.5833333333333334E-3</v>
      </c>
      <c r="C1" s="3" t="s">
        <v>23</v>
      </c>
      <c r="D1" s="4"/>
      <c r="G1" s="4"/>
      <c r="H1" s="4"/>
    </row>
    <row r="2" spans="1:11" s="5" customFormat="1" ht="33" customHeight="1">
      <c r="A2" s="1" t="s">
        <v>1</v>
      </c>
      <c r="B2" s="32">
        <v>2.2685185185185182E-3</v>
      </c>
      <c r="C2" s="3" t="s">
        <v>23</v>
      </c>
      <c r="D2" s="4"/>
      <c r="G2" s="4"/>
      <c r="H2" s="4"/>
    </row>
    <row r="3" spans="1:11" s="5" customFormat="1" ht="33" customHeight="1">
      <c r="A3" s="1" t="s">
        <v>2</v>
      </c>
      <c r="B3" s="2">
        <f>(100/((400-200)/((B1*86400)-(B2*86400))))/86400</f>
        <v>1.1574074074074076E-3</v>
      </c>
      <c r="C3" s="4"/>
      <c r="D3" s="4"/>
      <c r="G3" s="4"/>
      <c r="H3" s="4"/>
    </row>
    <row r="4" spans="1:11" s="5" customFormat="1" ht="33" customHeight="1">
      <c r="A4" s="1" t="s">
        <v>3</v>
      </c>
      <c r="B4" s="6">
        <f>(B3/4)*86400</f>
        <v>25.000000000000004</v>
      </c>
      <c r="C4" s="4"/>
      <c r="D4" s="4"/>
      <c r="G4" s="4"/>
      <c r="H4" s="7">
        <f>K10/B10</f>
        <v>0.95588957835755961</v>
      </c>
    </row>
    <row r="5" spans="1:11" s="5" customFormat="1" ht="33" customHeight="1">
      <c r="B5" s="4"/>
      <c r="C5" s="4"/>
      <c r="D5" s="4"/>
      <c r="G5" s="4"/>
      <c r="H5" s="4"/>
      <c r="K5" s="4"/>
    </row>
    <row r="6" spans="1:11" s="5" customFormat="1" ht="33" customHeight="1">
      <c r="A6" s="8" t="s">
        <v>4</v>
      </c>
      <c r="B6" s="9"/>
      <c r="C6" s="10">
        <v>0.995</v>
      </c>
      <c r="D6" s="4"/>
      <c r="G6" s="4"/>
      <c r="H6" s="4"/>
    </row>
    <row r="7" spans="1:11" s="5" customFormat="1" ht="33" customHeight="1">
      <c r="A7" s="11"/>
      <c r="B7" s="4"/>
      <c r="C7" s="4"/>
      <c r="D7" s="4"/>
      <c r="G7" s="4"/>
      <c r="H7" s="4"/>
    </row>
    <row r="8" spans="1:11" s="5" customFormat="1" ht="33" customHeight="1">
      <c r="A8" s="12" t="s">
        <v>5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</row>
    <row r="9" spans="1:11" s="5" customFormat="1" ht="33" customHeight="1">
      <c r="A9" s="12" t="s">
        <v>6</v>
      </c>
      <c r="B9" s="14">
        <f>B4</f>
        <v>25.000000000000004</v>
      </c>
      <c r="C9" s="14">
        <f>B9*C6</f>
        <v>24.875000000000004</v>
      </c>
      <c r="D9" s="14">
        <f>C9*C6</f>
        <v>24.750625000000003</v>
      </c>
      <c r="E9" s="14">
        <f>D9*C6</f>
        <v>24.626871875000003</v>
      </c>
      <c r="F9" s="14">
        <f>E9*C6</f>
        <v>24.503737515625001</v>
      </c>
      <c r="G9" s="14">
        <f>F9*C6</f>
        <v>24.381218828046876</v>
      </c>
      <c r="H9" s="14">
        <f>G9*C6</f>
        <v>24.25931273390664</v>
      </c>
      <c r="I9" s="14">
        <f>H9*C6</f>
        <v>24.138016170237108</v>
      </c>
      <c r="J9" s="14">
        <f>I9*C6</f>
        <v>24.017326089385922</v>
      </c>
      <c r="K9" s="14">
        <f>J9*C6</f>
        <v>23.897239458938991</v>
      </c>
    </row>
    <row r="10" spans="1:11" s="5" customFormat="1" ht="33" customHeight="1">
      <c r="A10" s="15" t="s">
        <v>7</v>
      </c>
      <c r="B10" s="16">
        <f>B3</f>
        <v>1.1574074074074076E-3</v>
      </c>
      <c r="C10" s="17">
        <f>B10*C6</f>
        <v>1.1516203703703706E-3</v>
      </c>
      <c r="D10" s="17">
        <f>C10*C6</f>
        <v>1.1458622685185187E-3</v>
      </c>
      <c r="E10" s="17">
        <f>D10*C6</f>
        <v>1.1401329571759261E-3</v>
      </c>
      <c r="F10" s="17">
        <f>E10*C6</f>
        <v>1.1344322923900465E-3</v>
      </c>
      <c r="G10" s="17">
        <f>F10*C6</f>
        <v>1.1287601309280962E-3</v>
      </c>
      <c r="H10" s="17">
        <f>G10*C6</f>
        <v>1.1231163302734557E-3</v>
      </c>
      <c r="I10" s="17">
        <f>H10*C6</f>
        <v>1.1175007486220884E-3</v>
      </c>
      <c r="J10" s="17">
        <f>I10*C6</f>
        <v>1.111913244878978E-3</v>
      </c>
      <c r="K10" s="16">
        <f>J10*C6</f>
        <v>1.1063536786545831E-3</v>
      </c>
    </row>
    <row r="11" spans="1:11" s="5" customFormat="1" ht="33" customHeight="1">
      <c r="A11" s="15" t="s">
        <v>8</v>
      </c>
      <c r="B11" s="17">
        <f t="shared" ref="B11:K11" si="0">B10*10*0.99</f>
        <v>1.1458333333333334E-2</v>
      </c>
      <c r="C11" s="17">
        <f t="shared" si="0"/>
        <v>1.1401041666666669E-2</v>
      </c>
      <c r="D11" s="17">
        <f t="shared" si="0"/>
        <v>1.1344036458333337E-2</v>
      </c>
      <c r="E11" s="17">
        <f t="shared" si="0"/>
        <v>1.1287316276041667E-2</v>
      </c>
      <c r="F11" s="17">
        <f t="shared" si="0"/>
        <v>1.1230879694661461E-2</v>
      </c>
      <c r="G11" s="17">
        <f t="shared" si="0"/>
        <v>1.1174725296188152E-2</v>
      </c>
      <c r="H11" s="17">
        <f t="shared" si="0"/>
        <v>1.1118851669707211E-2</v>
      </c>
      <c r="I11" s="17">
        <f t="shared" si="0"/>
        <v>1.1063257411358675E-2</v>
      </c>
      <c r="J11" s="17">
        <f t="shared" si="0"/>
        <v>1.1007941124301882E-2</v>
      </c>
      <c r="K11" s="17">
        <f t="shared" si="0"/>
        <v>1.0952901418680373E-2</v>
      </c>
    </row>
    <row r="12" spans="1:11" s="5" customFormat="1" ht="33" customHeight="1">
      <c r="A12" s="15" t="s">
        <v>9</v>
      </c>
      <c r="B12" s="17">
        <f t="shared" ref="B12:K12" si="1">B10*15</f>
        <v>1.7361111111111112E-2</v>
      </c>
      <c r="C12" s="17">
        <f t="shared" si="1"/>
        <v>1.7274305555555557E-2</v>
      </c>
      <c r="D12" s="17">
        <f t="shared" si="1"/>
        <v>1.7187934027777782E-2</v>
      </c>
      <c r="E12" s="17">
        <f t="shared" si="1"/>
        <v>1.710199435763889E-2</v>
      </c>
      <c r="F12" s="17">
        <f t="shared" si="1"/>
        <v>1.7016484385850697E-2</v>
      </c>
      <c r="G12" s="17">
        <f t="shared" si="1"/>
        <v>1.6931401963921441E-2</v>
      </c>
      <c r="H12" s="17">
        <f t="shared" si="1"/>
        <v>1.6846744954101836E-2</v>
      </c>
      <c r="I12" s="17">
        <f t="shared" si="1"/>
        <v>1.6762511229331326E-2</v>
      </c>
      <c r="J12" s="17">
        <f t="shared" si="1"/>
        <v>1.667869867318467E-2</v>
      </c>
      <c r="K12" s="17">
        <f t="shared" si="1"/>
        <v>1.6595305179818748E-2</v>
      </c>
    </row>
    <row r="13" spans="1:11" s="5" customFormat="1" ht="33" customHeight="1">
      <c r="A13" s="15" t="s">
        <v>10</v>
      </c>
      <c r="B13" s="17">
        <f t="shared" ref="B13:K13" si="2">B10*19*1.015</f>
        <v>2.2320601851851855E-2</v>
      </c>
      <c r="C13" s="17">
        <f t="shared" si="2"/>
        <v>2.2208998842592594E-2</v>
      </c>
      <c r="D13" s="17">
        <f t="shared" si="2"/>
        <v>2.209795384837963E-2</v>
      </c>
      <c r="E13" s="17">
        <f t="shared" si="2"/>
        <v>2.1987464079137733E-2</v>
      </c>
      <c r="F13" s="17">
        <f t="shared" si="2"/>
        <v>2.1877526758742043E-2</v>
      </c>
      <c r="G13" s="17">
        <f t="shared" si="2"/>
        <v>2.1768139124948335E-2</v>
      </c>
      <c r="H13" s="17">
        <f t="shared" si="2"/>
        <v>2.1659298429323591E-2</v>
      </c>
      <c r="I13" s="17">
        <f t="shared" si="2"/>
        <v>2.1551001937176972E-2</v>
      </c>
      <c r="J13" s="17">
        <f t="shared" si="2"/>
        <v>2.144324692749109E-2</v>
      </c>
      <c r="K13" s="17">
        <f t="shared" si="2"/>
        <v>2.1336030692853634E-2</v>
      </c>
    </row>
    <row r="14" spans="1:11" s="5" customFormat="1" ht="33" customHeight="1">
      <c r="A14" s="15" t="s">
        <v>11</v>
      </c>
      <c r="B14" s="18">
        <f t="shared" ref="B14:K14" si="3">B10*38*1.04</f>
        <v>4.5740740740740748E-2</v>
      </c>
      <c r="C14" s="19">
        <f t="shared" si="3"/>
        <v>4.5512037037037045E-2</v>
      </c>
      <c r="D14" s="19">
        <f t="shared" si="3"/>
        <v>4.5284476851851857E-2</v>
      </c>
      <c r="E14" s="19">
        <f t="shared" si="3"/>
        <v>4.5058054467592604E-2</v>
      </c>
      <c r="F14" s="19">
        <f t="shared" si="3"/>
        <v>4.4832764195254636E-2</v>
      </c>
      <c r="G14" s="19">
        <f t="shared" si="3"/>
        <v>4.4608600374278363E-2</v>
      </c>
      <c r="H14" s="19">
        <f t="shared" si="3"/>
        <v>4.4385557372406972E-2</v>
      </c>
      <c r="I14" s="19">
        <f t="shared" si="3"/>
        <v>4.4163629585544935E-2</v>
      </c>
      <c r="J14" s="19">
        <f t="shared" si="3"/>
        <v>4.3942811437617212E-2</v>
      </c>
      <c r="K14" s="18">
        <f t="shared" si="3"/>
        <v>4.3723097380429128E-2</v>
      </c>
    </row>
    <row r="15" spans="1:11">
      <c r="A15" s="20"/>
      <c r="B15" s="20"/>
      <c r="C15" s="21"/>
      <c r="D15" s="20"/>
      <c r="E15" s="20"/>
      <c r="F15" s="20"/>
      <c r="G15" s="20"/>
      <c r="H15" s="20"/>
      <c r="I15" s="20"/>
      <c r="J15" s="20"/>
      <c r="K15" s="20"/>
    </row>
    <row r="16" spans="1:11">
      <c r="A16" s="22" t="s">
        <v>12</v>
      </c>
      <c r="B16" s="20"/>
      <c r="C16" s="23">
        <v>0.99250000000000005</v>
      </c>
      <c r="D16" s="20"/>
      <c r="E16" s="20"/>
      <c r="F16" s="20"/>
      <c r="G16" s="20"/>
      <c r="H16" s="20"/>
      <c r="I16" s="20"/>
      <c r="J16" s="24">
        <f>K20/B20</f>
        <v>0.93448995819673863</v>
      </c>
      <c r="K16" s="21"/>
    </row>
    <row r="17" spans="1:11">
      <c r="A17" s="25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>
      <c r="A18" s="26" t="s">
        <v>13</v>
      </c>
      <c r="B18" s="27">
        <v>1</v>
      </c>
      <c r="C18" s="27">
        <v>2</v>
      </c>
      <c r="D18" s="27">
        <v>3</v>
      </c>
      <c r="E18" s="27">
        <v>4</v>
      </c>
      <c r="F18" s="27">
        <v>5</v>
      </c>
      <c r="G18" s="27">
        <v>6</v>
      </c>
      <c r="H18" s="27">
        <v>7</v>
      </c>
      <c r="I18" s="27">
        <v>8</v>
      </c>
      <c r="J18" s="27">
        <v>9</v>
      </c>
      <c r="K18" s="27">
        <v>10</v>
      </c>
    </row>
    <row r="19" spans="1:11">
      <c r="A19" s="26" t="s">
        <v>14</v>
      </c>
      <c r="B19" s="28">
        <f>B4</f>
        <v>25.000000000000004</v>
      </c>
      <c r="C19" s="28">
        <f>B19*C16</f>
        <v>24.812500000000004</v>
      </c>
      <c r="D19" s="28">
        <f>C19*C16</f>
        <v>24.626406250000006</v>
      </c>
      <c r="E19" s="28">
        <f>D19*C16</f>
        <v>24.441708203125007</v>
      </c>
      <c r="F19" s="28">
        <f>E19*C16</f>
        <v>24.258395391601571</v>
      </c>
      <c r="G19" s="28">
        <f>F19*C16</f>
        <v>24.076457426164559</v>
      </c>
      <c r="H19" s="28">
        <f>G19*C16</f>
        <v>23.895883995468328</v>
      </c>
      <c r="I19" s="28">
        <f>H19*C16</f>
        <v>23.716664865502317</v>
      </c>
      <c r="J19" s="28">
        <f>I19*C16</f>
        <v>23.538789879011052</v>
      </c>
      <c r="K19" s="28">
        <f>J19*C16</f>
        <v>23.362248954918471</v>
      </c>
    </row>
    <row r="20" spans="1:11">
      <c r="A20" s="26" t="s">
        <v>15</v>
      </c>
      <c r="B20" s="29">
        <f>B3</f>
        <v>1.1574074074074076E-3</v>
      </c>
      <c r="C20" s="29">
        <f>B20*C16</f>
        <v>1.1487268518518522E-3</v>
      </c>
      <c r="D20" s="29">
        <f>C20*C16</f>
        <v>1.1401114004629634E-3</v>
      </c>
      <c r="E20" s="29">
        <f>D20*C16</f>
        <v>1.1315605649594913E-3</v>
      </c>
      <c r="F20" s="29">
        <f>E20*C16</f>
        <v>1.1230738607222951E-3</v>
      </c>
      <c r="G20" s="29">
        <f>F20*C16</f>
        <v>1.1146508067668779E-3</v>
      </c>
      <c r="H20" s="29">
        <f>G20*C16</f>
        <v>1.1062909257161264E-3</v>
      </c>
      <c r="I20" s="29">
        <f>H20*C16</f>
        <v>1.0979937437732555E-3</v>
      </c>
      <c r="J20" s="29">
        <f>I20*C16</f>
        <v>1.089758790694956E-3</v>
      </c>
      <c r="K20" s="29">
        <f>J20*C16</f>
        <v>1.0815855997647439E-3</v>
      </c>
    </row>
    <row r="21" spans="1:11">
      <c r="A21" s="26" t="s">
        <v>16</v>
      </c>
      <c r="B21" s="29">
        <f t="shared" ref="B21:K21" si="4">B20*10*0.99</f>
        <v>1.1458333333333334E-2</v>
      </c>
      <c r="C21" s="29">
        <f t="shared" si="4"/>
        <v>1.1372395833333337E-2</v>
      </c>
      <c r="D21" s="29">
        <f t="shared" si="4"/>
        <v>1.1287102864583337E-2</v>
      </c>
      <c r="E21" s="29">
        <f t="shared" si="4"/>
        <v>1.1202449593098962E-2</v>
      </c>
      <c r="F21" s="29">
        <f t="shared" si="4"/>
        <v>1.1118431221150721E-2</v>
      </c>
      <c r="G21" s="29">
        <f t="shared" si="4"/>
        <v>1.1035042986992092E-2</v>
      </c>
      <c r="H21" s="29">
        <f t="shared" si="4"/>
        <v>1.0952280164589651E-2</v>
      </c>
      <c r="I21" s="29">
        <f t="shared" si="4"/>
        <v>1.0870138063355229E-2</v>
      </c>
      <c r="J21" s="29">
        <f t="shared" si="4"/>
        <v>1.0788612027880066E-2</v>
      </c>
      <c r="K21" s="29">
        <f t="shared" si="4"/>
        <v>1.0707697437670966E-2</v>
      </c>
    </row>
    <row r="22" spans="1:11">
      <c r="A22" s="26" t="s">
        <v>17</v>
      </c>
      <c r="B22" s="29">
        <f t="shared" ref="B22:K22" si="5">B20*15</f>
        <v>1.7361111111111112E-2</v>
      </c>
      <c r="C22" s="29">
        <f t="shared" si="5"/>
        <v>1.7230902777777782E-2</v>
      </c>
      <c r="D22" s="29">
        <f t="shared" si="5"/>
        <v>1.7101671006944451E-2</v>
      </c>
      <c r="E22" s="29">
        <f t="shared" si="5"/>
        <v>1.6973408474392368E-2</v>
      </c>
      <c r="F22" s="29">
        <f t="shared" si="5"/>
        <v>1.6846107910834428E-2</v>
      </c>
      <c r="G22" s="29">
        <f t="shared" si="5"/>
        <v>1.671976210150317E-2</v>
      </c>
      <c r="H22" s="29">
        <f t="shared" si="5"/>
        <v>1.6594363885741897E-2</v>
      </c>
      <c r="I22" s="29">
        <f t="shared" si="5"/>
        <v>1.6469906156598831E-2</v>
      </c>
      <c r="J22" s="29">
        <f t="shared" si="5"/>
        <v>1.634638186042434E-2</v>
      </c>
      <c r="K22" s="29">
        <f t="shared" si="5"/>
        <v>1.6223783996471158E-2</v>
      </c>
    </row>
    <row r="23" spans="1:11">
      <c r="A23" s="26" t="s">
        <v>18</v>
      </c>
      <c r="B23" s="29">
        <f t="shared" ref="B23:K23" si="6">B20*19*1.015</f>
        <v>2.2320601851851855E-2</v>
      </c>
      <c r="C23" s="29">
        <f t="shared" si="6"/>
        <v>2.2153197337962966E-2</v>
      </c>
      <c r="D23" s="29">
        <f t="shared" si="6"/>
        <v>2.1987048357928245E-2</v>
      </c>
      <c r="E23" s="29">
        <f t="shared" si="6"/>
        <v>2.1822145495243788E-2</v>
      </c>
      <c r="F23" s="29">
        <f t="shared" si="6"/>
        <v>2.1658479404029461E-2</v>
      </c>
      <c r="G23" s="29">
        <f t="shared" si="6"/>
        <v>2.1496040808499241E-2</v>
      </c>
      <c r="H23" s="29">
        <f t="shared" si="6"/>
        <v>2.1334820502435497E-2</v>
      </c>
      <c r="I23" s="29">
        <f t="shared" si="6"/>
        <v>2.117480934866723E-2</v>
      </c>
      <c r="J23" s="29">
        <f t="shared" si="6"/>
        <v>2.1015998278552224E-2</v>
      </c>
      <c r="K23" s="29">
        <f t="shared" si="6"/>
        <v>2.0858378291463083E-2</v>
      </c>
    </row>
    <row r="24" spans="1:11">
      <c r="A24" s="26" t="s">
        <v>19</v>
      </c>
      <c r="B24" s="30">
        <f t="shared" ref="B24:K24" si="7">B20*38*1.04</f>
        <v>4.5740740740740748E-2</v>
      </c>
      <c r="C24" s="30">
        <f t="shared" si="7"/>
        <v>4.5397685185185201E-2</v>
      </c>
      <c r="D24" s="30">
        <f t="shared" si="7"/>
        <v>4.5057202546296311E-2</v>
      </c>
      <c r="E24" s="30">
        <f t="shared" si="7"/>
        <v>4.4719273527199101E-2</v>
      </c>
      <c r="F24" s="30">
        <f t="shared" si="7"/>
        <v>4.4383878975745104E-2</v>
      </c>
      <c r="G24" s="30">
        <f t="shared" si="7"/>
        <v>4.4050999883427019E-2</v>
      </c>
      <c r="H24" s="30">
        <f t="shared" si="7"/>
        <v>4.3720617384301316E-2</v>
      </c>
      <c r="I24" s="30">
        <f t="shared" si="7"/>
        <v>4.3392712753919059E-2</v>
      </c>
      <c r="J24" s="30">
        <f t="shared" si="7"/>
        <v>4.3067267408264664E-2</v>
      </c>
      <c r="K24" s="30">
        <f t="shared" si="7"/>
        <v>4.2744262902702682E-2</v>
      </c>
    </row>
    <row r="26" spans="1:11">
      <c r="A26" s="22" t="s">
        <v>20</v>
      </c>
      <c r="B26" s="20"/>
      <c r="C26" s="23">
        <v>0.99</v>
      </c>
      <c r="D26" s="20"/>
      <c r="E26" s="20"/>
      <c r="F26" s="20"/>
      <c r="G26" s="20"/>
      <c r="H26" s="20"/>
      <c r="I26" s="31">
        <f>K30/B30</f>
        <v>0.91351724748364105</v>
      </c>
      <c r="J26" s="20"/>
      <c r="K26" s="20"/>
    </row>
    <row r="27" spans="1:11">
      <c r="A27" s="25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>
      <c r="A28" s="26" t="s">
        <v>21</v>
      </c>
      <c r="B28" s="27">
        <v>1</v>
      </c>
      <c r="C28" s="27">
        <v>2</v>
      </c>
      <c r="D28" s="27">
        <v>3</v>
      </c>
      <c r="E28" s="27">
        <v>4</v>
      </c>
      <c r="F28" s="27">
        <v>5</v>
      </c>
      <c r="G28" s="27">
        <v>6</v>
      </c>
      <c r="H28" s="27">
        <v>7</v>
      </c>
      <c r="I28" s="27">
        <v>8</v>
      </c>
      <c r="J28" s="27">
        <v>9</v>
      </c>
      <c r="K28" s="27">
        <v>10</v>
      </c>
    </row>
    <row r="29" spans="1:11">
      <c r="A29" s="26" t="s">
        <v>22</v>
      </c>
      <c r="B29" s="28">
        <f>B4</f>
        <v>25.000000000000004</v>
      </c>
      <c r="C29" s="28">
        <f>B29*C26</f>
        <v>24.750000000000004</v>
      </c>
      <c r="D29" s="28">
        <f>C29*C26</f>
        <v>24.502500000000005</v>
      </c>
      <c r="E29" s="28">
        <f>D29*C26</f>
        <v>24.257475000000003</v>
      </c>
      <c r="F29" s="28">
        <f>E29*C26</f>
        <v>24.014900250000004</v>
      </c>
      <c r="G29" s="28">
        <f>F29*C26</f>
        <v>23.774751247500003</v>
      </c>
      <c r="H29" s="28">
        <f>G29*C26</f>
        <v>23.537003735025003</v>
      </c>
      <c r="I29" s="28">
        <f>H29*C26</f>
        <v>23.301633697674752</v>
      </c>
      <c r="J29" s="28">
        <f>I29*C26</f>
        <v>23.068617360698006</v>
      </c>
      <c r="K29" s="28">
        <f>J29*C26</f>
        <v>22.837931187091026</v>
      </c>
    </row>
    <row r="30" spans="1:11">
      <c r="A30" s="26" t="s">
        <v>15</v>
      </c>
      <c r="B30" s="29">
        <f>B3</f>
        <v>1.1574074074074076E-3</v>
      </c>
      <c r="C30" s="29">
        <f>B30*C26</f>
        <v>1.1458333333333336E-3</v>
      </c>
      <c r="D30" s="29">
        <f>C30*C26</f>
        <v>1.1343750000000002E-3</v>
      </c>
      <c r="E30" s="29">
        <f>D30*C26</f>
        <v>1.1230312500000001E-3</v>
      </c>
      <c r="F30" s="29">
        <f>E30*C26</f>
        <v>1.1118009375000002E-3</v>
      </c>
      <c r="G30" s="29">
        <f>F30*C26</f>
        <v>1.1006829281250002E-3</v>
      </c>
      <c r="H30" s="29">
        <f>G30*C26</f>
        <v>1.0896760988437502E-3</v>
      </c>
      <c r="I30" s="29">
        <f>H30*C26</f>
        <v>1.0787793378553127E-3</v>
      </c>
      <c r="J30" s="29">
        <f>I30*C26</f>
        <v>1.0679915444767596E-3</v>
      </c>
      <c r="K30" s="29">
        <f>J30*C26</f>
        <v>1.0573116290319921E-3</v>
      </c>
    </row>
    <row r="31" spans="1:11">
      <c r="A31" s="26" t="s">
        <v>16</v>
      </c>
      <c r="B31" s="29">
        <f t="shared" ref="B31:K31" si="8">B30*10*0.99</f>
        <v>1.1458333333333334E-2</v>
      </c>
      <c r="C31" s="29">
        <f t="shared" si="8"/>
        <v>1.1343750000000003E-2</v>
      </c>
      <c r="D31" s="29">
        <f t="shared" si="8"/>
        <v>1.1230312500000001E-2</v>
      </c>
      <c r="E31" s="29">
        <f t="shared" si="8"/>
        <v>1.1118009375000001E-2</v>
      </c>
      <c r="F31" s="29">
        <f t="shared" si="8"/>
        <v>1.1006829281250002E-2</v>
      </c>
      <c r="G31" s="29">
        <f t="shared" si="8"/>
        <v>1.0896760988437502E-2</v>
      </c>
      <c r="H31" s="29">
        <f t="shared" si="8"/>
        <v>1.0787793378553127E-2</v>
      </c>
      <c r="I31" s="29">
        <f t="shared" si="8"/>
        <v>1.0679915444767596E-2</v>
      </c>
      <c r="J31" s="29">
        <f t="shared" si="8"/>
        <v>1.057311629031992E-2</v>
      </c>
      <c r="K31" s="29">
        <f t="shared" si="8"/>
        <v>1.0467385127416722E-2</v>
      </c>
    </row>
    <row r="32" spans="1:11">
      <c r="A32" s="26" t="s">
        <v>17</v>
      </c>
      <c r="B32" s="29">
        <f t="shared" ref="B32:K32" si="9">B30*15</f>
        <v>1.7361111111111112E-2</v>
      </c>
      <c r="C32" s="29">
        <f t="shared" si="9"/>
        <v>1.7187500000000005E-2</v>
      </c>
      <c r="D32" s="29">
        <f t="shared" si="9"/>
        <v>1.7015625000000003E-2</v>
      </c>
      <c r="E32" s="29">
        <f t="shared" si="9"/>
        <v>1.6845468750000002E-2</v>
      </c>
      <c r="F32" s="29">
        <f t="shared" si="9"/>
        <v>1.6677014062500002E-2</v>
      </c>
      <c r="G32" s="29">
        <f t="shared" si="9"/>
        <v>1.6510243921875004E-2</v>
      </c>
      <c r="H32" s="29">
        <f t="shared" si="9"/>
        <v>1.6345141482656252E-2</v>
      </c>
      <c r="I32" s="29">
        <f t="shared" si="9"/>
        <v>1.6181690067829692E-2</v>
      </c>
      <c r="J32" s="29">
        <f t="shared" si="9"/>
        <v>1.6019873167151394E-2</v>
      </c>
      <c r="K32" s="29">
        <f t="shared" si="9"/>
        <v>1.5859674435479882E-2</v>
      </c>
    </row>
    <row r="33" spans="1:11">
      <c r="A33" s="26" t="s">
        <v>18</v>
      </c>
      <c r="B33" s="29">
        <f t="shared" ref="B33:K33" si="10">B30*19*1.015</f>
        <v>2.2320601851851855E-2</v>
      </c>
      <c r="C33" s="29">
        <f t="shared" si="10"/>
        <v>2.2097395833333335E-2</v>
      </c>
      <c r="D33" s="29">
        <f t="shared" si="10"/>
        <v>2.1876421875E-2</v>
      </c>
      <c r="E33" s="29">
        <f t="shared" si="10"/>
        <v>2.1657657656249999E-2</v>
      </c>
      <c r="F33" s="29">
        <f t="shared" si="10"/>
        <v>2.14410810796875E-2</v>
      </c>
      <c r="G33" s="29">
        <f t="shared" si="10"/>
        <v>2.1226670268890628E-2</v>
      </c>
      <c r="H33" s="29">
        <f t="shared" si="10"/>
        <v>2.1014403566201722E-2</v>
      </c>
      <c r="I33" s="29">
        <f t="shared" si="10"/>
        <v>2.0804259530539704E-2</v>
      </c>
      <c r="J33" s="29">
        <f t="shared" si="10"/>
        <v>2.0596216935234307E-2</v>
      </c>
      <c r="K33" s="29">
        <f t="shared" si="10"/>
        <v>2.0390254765881966E-2</v>
      </c>
    </row>
    <row r="34" spans="1:11">
      <c r="A34" s="26" t="s">
        <v>19</v>
      </c>
      <c r="B34" s="30">
        <f t="shared" ref="B34:K34" si="11">B30*38*1.04</f>
        <v>4.5740740740740748E-2</v>
      </c>
      <c r="C34" s="30">
        <f t="shared" si="11"/>
        <v>4.5283333333333342E-2</v>
      </c>
      <c r="D34" s="30">
        <f t="shared" si="11"/>
        <v>4.4830500000000009E-2</v>
      </c>
      <c r="E34" s="30">
        <f t="shared" si="11"/>
        <v>4.4382195000000006E-2</v>
      </c>
      <c r="F34" s="30">
        <f t="shared" si="11"/>
        <v>4.3938373050000007E-2</v>
      </c>
      <c r="G34" s="30">
        <f t="shared" si="11"/>
        <v>4.3498989319500012E-2</v>
      </c>
      <c r="H34" s="30">
        <f t="shared" si="11"/>
        <v>4.3063999426305011E-2</v>
      </c>
      <c r="I34" s="30">
        <f t="shared" si="11"/>
        <v>4.263335943204196E-2</v>
      </c>
      <c r="J34" s="30">
        <f t="shared" si="11"/>
        <v>4.220702583772154E-2</v>
      </c>
      <c r="K34" s="30">
        <f t="shared" si="11"/>
        <v>4.1784955579344335E-2</v>
      </c>
    </row>
  </sheetData>
  <sheetCalcPr fullCalcOnLoad="1"/>
  <sheetProtection password="C2E1" sheet="1" objects="1" scenarios="1"/>
  <phoneticPr fontId="2" type="noConversion"/>
  <printOptions horizontalCentered="1" verticalCentered="1"/>
  <pageMargins left="0.75000000000000011" right="0.75000000000000011" top="1" bottom="1" header="0.5" footer="0.5"/>
  <pageSetup paperSize="0" scale="62" orientation="landscape" horizontalDpi="4294967292" verticalDpi="4294967292"/>
  <headerFooter>
    <oddHeader>&amp;C&amp;"Verdana,Bold"&amp;14Swim Smooth's 10 Week CSS Improvement Targets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Week Improvement Targets (2)</vt:lpstr>
    </vt:vector>
  </TitlesOfParts>
  <Company>_x000b_Swim Smooth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Newsome</dc:creator>
  <cp:lastModifiedBy>Paul Newsome</cp:lastModifiedBy>
  <dcterms:created xsi:type="dcterms:W3CDTF">2013-08-29T12:54:48Z</dcterms:created>
  <dcterms:modified xsi:type="dcterms:W3CDTF">2013-08-29T13:02:49Z</dcterms:modified>
</cp:coreProperties>
</file>